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5195" windowHeight="8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<sst xmlns="http://schemas.openxmlformats.org/spreadsheetml/2006/main" count="72" uniqueCount="40">
  <si>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</si>
  <si>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</si>
  <si>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</si>
  <si>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</si>
  <si>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</si>
  <si>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</si>
  <si>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</si>
  <si>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</si>
  <si>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</si>
  <si>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</si>
  <si>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dotacje i środki pochodzące z innych  źr.*</t>
  </si>
  <si>
    <t>środki wymienione
w art. 5 ust. 1 pkt 2 i 3 u.f.p.</t>
  </si>
  <si>
    <t>wydatki bieżące</t>
  </si>
  <si>
    <t>wydatki majątkowe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</si>
  <si>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</si>
  <si>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</si>
  <si>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</si>
  <si>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</si>
  <si>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</si>
  <si>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</si>
  <si>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Urząd Gminy Krasocin</t>
  </si>
  <si>
    <t>Wydatki bieżące</t>
  </si>
  <si>
    <t>Termomodernizacja budynku Zakładu Gospodarki Komunalnej ( min. ocieplenie ścian,wymiana okien,modernizacja c,o,c.w.u, oświetlenia)</t>
  </si>
  <si>
    <t>Termomodernizacja budynku po byłej SF  Ludynia min. ocieplenie ścian,dachu, stropodachu, wymiana okien,modernizacja c,o,c.w.u, oświetlenia)</t>
  </si>
  <si>
    <t>Poprawa efektywności energetycznej obiektów użyteczności publicznej Gminy Krasocin</t>
  </si>
  <si>
    <t>Kontynuacja budowy kanalizacji sanitarnej                           w aglomeracji Bukowa</t>
  </si>
  <si>
    <t>Przedszkole w Olesznie-szansą na lepszy start</t>
  </si>
  <si>
    <t>801</t>
  </si>
  <si>
    <t>80104</t>
  </si>
  <si>
    <t>Rozbudowa oraz przebudowa budynku Szkoły Podstawowej im. Armii Krajowej w Olesznie w celu utworzenia przeszkola</t>
  </si>
  <si>
    <t>Budowa Punktu Selektywnej Zbiórki Odpadów Komunalnych w Krasocinie</t>
  </si>
  <si>
    <t>Kompleksowa rewitalizacja szansą na wielokierunkowy rozwój Krasocina</t>
  </si>
  <si>
    <t>Przebudowa i rozbudowa drogi powiatowej Nr 0262T Krasocin - Czostków na odcinku dł. 2,3 km</t>
  </si>
  <si>
    <t>rok budżetowy 2018(8+9+10+11)</t>
  </si>
  <si>
    <t>Termomodernizacja budynku Ośrodka Zdrowia w msc. Oleszno ( min. ocieplenie ścian,wymiana okien, c.o i c.w.u modernizacja oświetlenia, montaż paneli fotowoltanicznych)</t>
  </si>
  <si>
    <t>SP im. Armii Krajowej  w Oleszno</t>
  </si>
  <si>
    <t>Wymiana dachu w budynku komunlanym w msc. Gruszczyn</t>
  </si>
  <si>
    <t>Wykonanie</t>
  </si>
  <si>
    <t>Limity wydatków na wieloletnie przedsięwzięcia planowane do poniesienia w 2018 r. Wykonanie na 31.XII.2018 r.</t>
  </si>
  <si>
    <t>Stopień zaawansowania realizacji progrmów wieloletnich w % Wykonanie na 31.1.2.2018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</si>
</sst>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[$-415]d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4" fontId="6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4" fontId="7" fillId="0" borderId="2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4" fontId="7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4" fontId="6" fillId="0" borderId="27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34" xfId="0" applyNumberFormat="1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36" xfId="0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3" fontId="6" fillId="0" borderId="24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4" fontId="6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wrapText="1"/>
    </xf>
    <xf numFmtId="4" fontId="7" fillId="0" borderId="2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 wrapText="1"/>
    </xf>
    <xf numFmtId="3" fontId="7" fillId="0" borderId="30" xfId="0" applyNumberFormat="1" applyFont="1" applyBorder="1" applyAlignment="1">
      <alignment horizontal="center" vertical="center" wrapText="1"/>
    </xf>
    <xf numFmtId="4" fontId="7" fillId="0" borderId="5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 wrapText="1"/>
    </xf>
    <xf numFmtId="4" fontId="7" fillId="0" borderId="50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4" fontId="7" fillId="0" borderId="55" xfId="0" applyNumberFormat="1" applyFont="1" applyBorder="1" applyAlignment="1">
      <alignment vertical="center"/>
    </xf>
    <xf numFmtId="4" fontId="7" fillId="0" borderId="56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" fontId="7" fillId="0" borderId="57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vertical="center"/>
    </xf>
    <xf numFmtId="4" fontId="6" fillId="0" borderId="5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" fontId="7" fillId="0" borderId="59" xfId="0" applyNumberFormat="1" applyFont="1" applyBorder="1" applyAlignment="1">
      <alignment vertical="center" wrapText="1"/>
    </xf>
    <xf numFmtId="4" fontId="7" fillId="0" borderId="60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62" xfId="0" applyNumberFormat="1" applyFont="1" applyBorder="1" applyAlignment="1">
      <alignment/>
    </xf>
    <xf numFmtId="4" fontId="7" fillId="0" borderId="63" xfId="0" applyNumberFormat="1" applyFont="1" applyBorder="1" applyAlignment="1">
      <alignment/>
    </xf>
    <xf numFmtId="0" fontId="7" fillId="0" borderId="57" xfId="0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4" fontId="7" fillId="0" borderId="49" xfId="0" applyNumberFormat="1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" fontId="9" fillId="0" borderId="59" xfId="0" applyNumberFormat="1" applyFont="1" applyBorder="1" applyAlignment="1">
      <alignment horizontal="center" vertical="center"/>
    </xf>
    <xf numFmtId="4" fontId="9" fillId="0" borderId="65" xfId="0" applyNumberFormat="1" applyFont="1" applyBorder="1" applyAlignment="1">
      <alignment horizontal="center" vertical="center"/>
    </xf>
    <xf numFmtId="4" fontId="9" fillId="0" borderId="66" xfId="0" applyNumberFormat="1" applyFont="1" applyBorder="1" applyAlignment="1">
      <alignment horizontal="center" vertical="center"/>
    </xf>
    <xf numFmtId="4" fontId="7" fillId="0" borderId="67" xfId="0" applyNumberFormat="1" applyFont="1" applyBorder="1" applyAlignment="1">
      <alignment horizontal="center" vertical="center"/>
    </xf>
    <xf numFmtId="4" fontId="7" fillId="0" borderId="65" xfId="0" applyNumberFormat="1" applyFont="1" applyBorder="1" applyAlignment="1">
      <alignment horizontal="center" vertical="center"/>
    </xf>
    <xf numFmtId="4" fontId="7" fillId="0" borderId="66" xfId="0" applyNumberFormat="1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68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4" fontId="7" fillId="0" borderId="62" xfId="0" applyNumberFormat="1" applyFont="1" applyBorder="1" applyAlignment="1">
      <alignment horizontal="center" vertical="center"/>
    </xf>
    <xf numFmtId="4" fontId="7" fillId="0" borderId="68" xfId="0" applyNumberFormat="1" applyFont="1" applyBorder="1" applyAlignment="1">
      <alignment horizontal="center" vertical="center"/>
    </xf>
    <xf numFmtId="4" fontId="7" fillId="0" borderId="72" xfId="0" applyNumberFormat="1" applyFont="1" applyBorder="1" applyAlignment="1">
      <alignment horizontal="center" vertical="center"/>
    </xf>
    <xf numFmtId="4" fontId="7" fillId="0" borderId="73" xfId="0" applyNumberFormat="1" applyFont="1" applyBorder="1" applyAlignment="1">
      <alignment horizontal="center" vertical="center"/>
    </xf>
    <xf numFmtId="4" fontId="7" fillId="0" borderId="74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Layout" workbookViewId="0" topLeftCell="A1">
      <selection activeCell="M3" sqref="M3:M8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5.421875" style="1" customWidth="1"/>
    <col min="4" max="4" width="30.57421875" style="1" customWidth="1"/>
    <col min="5" max="5" width="12.00390625" style="1" customWidth="1"/>
    <col min="6" max="6" width="12.421875" style="1" customWidth="1"/>
    <col min="7" max="7" width="11.00390625" style="1" customWidth="1"/>
    <col min="8" max="8" width="12.8515625" style="1" customWidth="1"/>
    <col min="9" max="9" width="9.421875" style="1" customWidth="1"/>
    <col min="10" max="10" width="14.140625" style="1" customWidth="1"/>
    <col min="11" max="11" width="6.7109375" style="1" customWidth="1"/>
    <col min="12" max="12" width="11.140625" style="1" customWidth="1"/>
    <col min="13" max="13" width="10.8515625" style="1" customWidth="1"/>
    <col min="14" max="16384" width="9.140625" style="1" customWidth="1"/>
  </cols>
  <sheetData>
    <row r="1" spans="1:13" ht="13.5" customHeight="1">
      <c r="A1" s="148" t="s">
        <v>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85"/>
    </row>
    <row r="2" spans="1:13" ht="16.5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85"/>
    </row>
    <row r="3" spans="1:13" ht="12.75">
      <c r="A3" s="197" t="s">
        <v>0</v>
      </c>
      <c r="B3" s="199" t="s">
        <v>1</v>
      </c>
      <c r="C3" s="199" t="s">
        <v>2</v>
      </c>
      <c r="D3" s="201" t="s">
        <v>3</v>
      </c>
      <c r="E3" s="201" t="s">
        <v>4</v>
      </c>
      <c r="F3" s="202" t="s">
        <v>5</v>
      </c>
      <c r="G3" s="202"/>
      <c r="H3" s="202"/>
      <c r="I3" s="202"/>
      <c r="J3" s="202"/>
      <c r="K3" s="195" t="s">
        <v>6</v>
      </c>
      <c r="L3" s="172" t="s">
        <v>37</v>
      </c>
      <c r="M3" s="145" t="s">
        <v>39</v>
      </c>
    </row>
    <row r="4" spans="1:13" ht="12.75">
      <c r="A4" s="198"/>
      <c r="B4" s="200"/>
      <c r="C4" s="200"/>
      <c r="D4" s="191"/>
      <c r="E4" s="191"/>
      <c r="F4" s="190" t="s">
        <v>33</v>
      </c>
      <c r="G4" s="191" t="s">
        <v>7</v>
      </c>
      <c r="H4" s="191"/>
      <c r="I4" s="191"/>
      <c r="J4" s="191"/>
      <c r="K4" s="196"/>
      <c r="L4" s="173"/>
      <c r="M4" s="146"/>
    </row>
    <row r="5" spans="1:13" ht="12.75">
      <c r="A5" s="198"/>
      <c r="B5" s="200"/>
      <c r="C5" s="200"/>
      <c r="D5" s="191"/>
      <c r="E5" s="191"/>
      <c r="F5" s="190"/>
      <c r="G5" s="192" t="s">
        <v>8</v>
      </c>
      <c r="H5" s="203" t="s">
        <v>9</v>
      </c>
      <c r="I5" s="192" t="s">
        <v>10</v>
      </c>
      <c r="J5" s="192" t="s">
        <v>11</v>
      </c>
      <c r="K5" s="196"/>
      <c r="L5" s="173"/>
      <c r="M5" s="146"/>
    </row>
    <row r="6" spans="1:13" ht="12.75">
      <c r="A6" s="198"/>
      <c r="B6" s="200"/>
      <c r="C6" s="200"/>
      <c r="D6" s="191"/>
      <c r="E6" s="191"/>
      <c r="F6" s="190"/>
      <c r="G6" s="193"/>
      <c r="H6" s="193"/>
      <c r="I6" s="193"/>
      <c r="J6" s="193"/>
      <c r="K6" s="196"/>
      <c r="L6" s="173"/>
      <c r="M6" s="146"/>
    </row>
    <row r="7" spans="1:13" ht="12.75">
      <c r="A7" s="198"/>
      <c r="B7" s="200"/>
      <c r="C7" s="200"/>
      <c r="D7" s="191"/>
      <c r="E7" s="191"/>
      <c r="F7" s="190"/>
      <c r="G7" s="193"/>
      <c r="H7" s="193"/>
      <c r="I7" s="193"/>
      <c r="J7" s="193"/>
      <c r="K7" s="196"/>
      <c r="L7" s="173"/>
      <c r="M7" s="146"/>
    </row>
    <row r="8" spans="1:13" ht="15.75" customHeight="1">
      <c r="A8" s="198"/>
      <c r="B8" s="200"/>
      <c r="C8" s="200"/>
      <c r="D8" s="191"/>
      <c r="E8" s="191"/>
      <c r="F8" s="190"/>
      <c r="G8" s="194"/>
      <c r="H8" s="194"/>
      <c r="I8" s="194"/>
      <c r="J8" s="194"/>
      <c r="K8" s="196"/>
      <c r="L8" s="174"/>
      <c r="M8" s="147"/>
    </row>
    <row r="9" spans="1:13" ht="13.5" thickBot="1">
      <c r="A9" s="88">
        <v>1</v>
      </c>
      <c r="B9" s="89">
        <v>2</v>
      </c>
      <c r="C9" s="130">
        <v>3</v>
      </c>
      <c r="D9" s="130">
        <v>4</v>
      </c>
      <c r="E9" s="130">
        <v>5</v>
      </c>
      <c r="F9" s="130">
        <v>6</v>
      </c>
      <c r="G9" s="130">
        <v>7</v>
      </c>
      <c r="H9" s="130">
        <v>8</v>
      </c>
      <c r="I9" s="130">
        <v>10</v>
      </c>
      <c r="J9" s="130">
        <v>11</v>
      </c>
      <c r="K9" s="131">
        <v>12</v>
      </c>
      <c r="L9" s="131">
        <v>11</v>
      </c>
      <c r="M9" s="86">
        <v>12</v>
      </c>
    </row>
    <row r="10" spans="1:13" ht="38.25">
      <c r="A10" s="160">
        <v>1</v>
      </c>
      <c r="B10" s="163">
        <v>600</v>
      </c>
      <c r="C10" s="163">
        <v>60014</v>
      </c>
      <c r="D10" s="10" t="s">
        <v>32</v>
      </c>
      <c r="E10" s="15">
        <v>825000</v>
      </c>
      <c r="F10" s="16">
        <v>825000</v>
      </c>
      <c r="G10" s="4"/>
      <c r="H10" s="16">
        <v>825000</v>
      </c>
      <c r="I10" s="3"/>
      <c r="J10" s="3"/>
      <c r="K10" s="166" t="s">
        <v>20</v>
      </c>
      <c r="L10" s="175">
        <v>825000</v>
      </c>
      <c r="M10" s="136">
        <v>100</v>
      </c>
    </row>
    <row r="11" spans="1:13" ht="12.75">
      <c r="A11" s="161"/>
      <c r="B11" s="164"/>
      <c r="C11" s="164"/>
      <c r="D11" s="12" t="s">
        <v>21</v>
      </c>
      <c r="E11" s="5"/>
      <c r="F11" s="57"/>
      <c r="G11" s="6"/>
      <c r="H11" s="57"/>
      <c r="I11" s="57"/>
      <c r="J11" s="57"/>
      <c r="K11" s="167"/>
      <c r="L11" s="159"/>
      <c r="M11" s="137"/>
    </row>
    <row r="12" spans="1:13" ht="13.5" thickBot="1">
      <c r="A12" s="162"/>
      <c r="B12" s="165"/>
      <c r="C12" s="165"/>
      <c r="D12" s="23" t="s">
        <v>13</v>
      </c>
      <c r="E12" s="7">
        <v>825000</v>
      </c>
      <c r="F12" s="8">
        <v>825000</v>
      </c>
      <c r="G12" s="9"/>
      <c r="H12" s="8">
        <f>H10</f>
        <v>825000</v>
      </c>
      <c r="I12" s="8"/>
      <c r="J12" s="8"/>
      <c r="K12" s="168"/>
      <c r="L12" s="176"/>
      <c r="M12" s="138"/>
    </row>
    <row r="13" spans="1:13" ht="63.75">
      <c r="A13" s="180">
        <v>2</v>
      </c>
      <c r="B13" s="160">
        <v>700</v>
      </c>
      <c r="C13" s="163">
        <v>70005</v>
      </c>
      <c r="D13" s="14" t="s">
        <v>22</v>
      </c>
      <c r="E13" s="15">
        <v>15000</v>
      </c>
      <c r="F13" s="16">
        <v>5000</v>
      </c>
      <c r="G13" s="17">
        <v>5000</v>
      </c>
      <c r="H13" s="3"/>
      <c r="I13" s="3"/>
      <c r="J13" s="3"/>
      <c r="K13" s="166" t="s">
        <v>20</v>
      </c>
      <c r="L13" s="175">
        <v>0</v>
      </c>
      <c r="M13" s="93">
        <v>0</v>
      </c>
    </row>
    <row r="14" spans="1:13" ht="12.75">
      <c r="A14" s="181"/>
      <c r="B14" s="161"/>
      <c r="C14" s="164"/>
      <c r="D14" s="12" t="s">
        <v>21</v>
      </c>
      <c r="E14" s="5"/>
      <c r="F14" s="57"/>
      <c r="G14" s="6"/>
      <c r="H14" s="57"/>
      <c r="I14" s="57"/>
      <c r="J14" s="57"/>
      <c r="K14" s="167"/>
      <c r="L14" s="159"/>
      <c r="M14" s="87"/>
    </row>
    <row r="15" spans="1:13" ht="13.5" thickBot="1">
      <c r="A15" s="182"/>
      <c r="B15" s="162"/>
      <c r="C15" s="165"/>
      <c r="D15" s="23" t="s">
        <v>13</v>
      </c>
      <c r="E15" s="7">
        <f>E13</f>
        <v>15000</v>
      </c>
      <c r="F15" s="8">
        <f>F13</f>
        <v>5000</v>
      </c>
      <c r="G15" s="9">
        <f>G13</f>
        <v>5000</v>
      </c>
      <c r="H15" s="8"/>
      <c r="I15" s="8"/>
      <c r="J15" s="8"/>
      <c r="K15" s="168"/>
      <c r="L15" s="176"/>
      <c r="M15" s="94"/>
    </row>
    <row r="16" spans="1:13" ht="63.75">
      <c r="A16" s="160">
        <v>3</v>
      </c>
      <c r="B16" s="163">
        <v>700</v>
      </c>
      <c r="C16" s="163">
        <v>70005</v>
      </c>
      <c r="D16" s="14" t="s">
        <v>23</v>
      </c>
      <c r="E16" s="15">
        <v>15000</v>
      </c>
      <c r="F16" s="16">
        <v>5000</v>
      </c>
      <c r="G16" s="17">
        <v>5000</v>
      </c>
      <c r="H16" s="16"/>
      <c r="I16" s="16"/>
      <c r="J16" s="16"/>
      <c r="K16" s="166" t="s">
        <v>20</v>
      </c>
      <c r="L16" s="175">
        <v>0</v>
      </c>
      <c r="M16" s="136">
        <v>0</v>
      </c>
    </row>
    <row r="17" spans="1:13" ht="12.75">
      <c r="A17" s="161"/>
      <c r="B17" s="164"/>
      <c r="C17" s="164"/>
      <c r="D17" s="12" t="s">
        <v>21</v>
      </c>
      <c r="E17" s="5"/>
      <c r="F17" s="57"/>
      <c r="G17" s="6"/>
      <c r="H17" s="57"/>
      <c r="I17" s="57"/>
      <c r="J17" s="57"/>
      <c r="K17" s="167"/>
      <c r="L17" s="159"/>
      <c r="M17" s="137"/>
    </row>
    <row r="18" spans="1:13" ht="13.5" thickBot="1">
      <c r="A18" s="162"/>
      <c r="B18" s="165"/>
      <c r="C18" s="165"/>
      <c r="D18" s="23" t="s">
        <v>13</v>
      </c>
      <c r="E18" s="7">
        <f>E16</f>
        <v>15000</v>
      </c>
      <c r="F18" s="8">
        <f>F16</f>
        <v>5000</v>
      </c>
      <c r="G18" s="9">
        <f>G16</f>
        <v>5000</v>
      </c>
      <c r="H18" s="8"/>
      <c r="I18" s="8"/>
      <c r="J18" s="8"/>
      <c r="K18" s="168"/>
      <c r="L18" s="176"/>
      <c r="M18" s="138"/>
    </row>
    <row r="19" spans="1:13" ht="38.25">
      <c r="A19" s="161">
        <v>4</v>
      </c>
      <c r="B19" s="164">
        <v>700</v>
      </c>
      <c r="C19" s="164">
        <v>70005</v>
      </c>
      <c r="D19" s="11" t="s">
        <v>24</v>
      </c>
      <c r="E19" s="90">
        <v>2709932.62</v>
      </c>
      <c r="F19" s="74">
        <v>2709932.62</v>
      </c>
      <c r="G19" s="91">
        <f>G20+G21</f>
        <v>87881.34</v>
      </c>
      <c r="H19" s="91">
        <v>824096.58</v>
      </c>
      <c r="I19" s="95">
        <f>I20+I21</f>
        <v>0</v>
      </c>
      <c r="J19" s="95">
        <f>J20+J21</f>
        <v>1797954.7</v>
      </c>
      <c r="K19" s="188" t="s">
        <v>20</v>
      </c>
      <c r="L19" s="157">
        <v>2589802.32</v>
      </c>
      <c r="M19" s="139">
        <v>95.6</v>
      </c>
    </row>
    <row r="20" spans="1:13" ht="12.75">
      <c r="A20" s="161"/>
      <c r="B20" s="164"/>
      <c r="C20" s="164"/>
      <c r="D20" s="18" t="s">
        <v>21</v>
      </c>
      <c r="E20" s="19"/>
      <c r="F20" s="20"/>
      <c r="G20" s="21"/>
      <c r="H20" s="22"/>
      <c r="I20" s="22"/>
      <c r="J20" s="22"/>
      <c r="K20" s="167"/>
      <c r="L20" s="157"/>
      <c r="M20" s="140"/>
    </row>
    <row r="21" spans="1:13" ht="13.5" thickBot="1">
      <c r="A21" s="161"/>
      <c r="B21" s="164"/>
      <c r="C21" s="164"/>
      <c r="D21" s="96" t="s">
        <v>13</v>
      </c>
      <c r="E21" s="97">
        <v>2709932.62</v>
      </c>
      <c r="F21" s="20">
        <f>F19</f>
        <v>2709932.62</v>
      </c>
      <c r="G21" s="20">
        <v>87881.34</v>
      </c>
      <c r="H21" s="20">
        <v>824096.58</v>
      </c>
      <c r="I21" s="20"/>
      <c r="J21" s="20">
        <v>1797954.7</v>
      </c>
      <c r="K21" s="189"/>
      <c r="L21" s="157"/>
      <c r="M21" s="141"/>
    </row>
    <row r="22" spans="1:13" ht="25.5">
      <c r="A22" s="160">
        <v>5</v>
      </c>
      <c r="B22" s="163">
        <v>700</v>
      </c>
      <c r="C22" s="163">
        <v>70005</v>
      </c>
      <c r="D22" s="98" t="s">
        <v>36</v>
      </c>
      <c r="E22" s="99">
        <v>237000</v>
      </c>
      <c r="F22" s="99">
        <v>104000</v>
      </c>
      <c r="G22" s="99">
        <v>104000</v>
      </c>
      <c r="H22" s="62"/>
      <c r="I22" s="62"/>
      <c r="J22" s="62"/>
      <c r="K22" s="166" t="s">
        <v>20</v>
      </c>
      <c r="L22" s="177">
        <v>99469.74</v>
      </c>
      <c r="M22" s="136">
        <v>95.6</v>
      </c>
    </row>
    <row r="23" spans="1:13" ht="12.75">
      <c r="A23" s="161"/>
      <c r="B23" s="164"/>
      <c r="C23" s="164"/>
      <c r="D23" s="12" t="s">
        <v>12</v>
      </c>
      <c r="E23" s="57"/>
      <c r="F23" s="57"/>
      <c r="G23" s="57"/>
      <c r="H23" s="57"/>
      <c r="I23" s="57"/>
      <c r="J23" s="57"/>
      <c r="K23" s="167"/>
      <c r="L23" s="178"/>
      <c r="M23" s="137"/>
    </row>
    <row r="24" spans="1:13" ht="13.5" thickBot="1">
      <c r="A24" s="162"/>
      <c r="B24" s="165"/>
      <c r="C24" s="165"/>
      <c r="D24" s="84" t="s">
        <v>13</v>
      </c>
      <c r="E24" s="13">
        <v>237000</v>
      </c>
      <c r="F24" s="13">
        <v>104000</v>
      </c>
      <c r="G24" s="13">
        <v>104000</v>
      </c>
      <c r="H24" s="13"/>
      <c r="I24" s="13"/>
      <c r="J24" s="13"/>
      <c r="K24" s="168"/>
      <c r="L24" s="179"/>
      <c r="M24" s="138"/>
    </row>
    <row r="25" spans="1:13" ht="51">
      <c r="A25" s="160">
        <v>6</v>
      </c>
      <c r="B25" s="163">
        <v>801</v>
      </c>
      <c r="C25" s="207">
        <v>80101</v>
      </c>
      <c r="D25" s="14" t="s">
        <v>29</v>
      </c>
      <c r="E25" s="102">
        <v>1198422.35</v>
      </c>
      <c r="F25" s="103">
        <v>1198422.35</v>
      </c>
      <c r="G25" s="104"/>
      <c r="H25" s="99">
        <v>299605.59</v>
      </c>
      <c r="I25" s="105"/>
      <c r="J25" s="106">
        <v>898816.76</v>
      </c>
      <c r="K25" s="166" t="s">
        <v>20</v>
      </c>
      <c r="L25" s="150">
        <v>1092267.52</v>
      </c>
      <c r="M25" s="139">
        <v>91.1</v>
      </c>
    </row>
    <row r="26" spans="1:13" ht="12.75">
      <c r="A26" s="161"/>
      <c r="B26" s="164"/>
      <c r="C26" s="208"/>
      <c r="D26" s="2" t="s">
        <v>12</v>
      </c>
      <c r="E26" s="24"/>
      <c r="F26" s="25"/>
      <c r="G26" s="26"/>
      <c r="H26" s="63"/>
      <c r="I26" s="27"/>
      <c r="J26" s="83"/>
      <c r="K26" s="167"/>
      <c r="L26" s="151"/>
      <c r="M26" s="140"/>
    </row>
    <row r="27" spans="1:13" ht="13.5" thickBot="1">
      <c r="A27" s="161"/>
      <c r="B27" s="164"/>
      <c r="C27" s="208"/>
      <c r="D27" s="37" t="s">
        <v>13</v>
      </c>
      <c r="E27" s="124">
        <f>E25</f>
        <v>1198422.35</v>
      </c>
      <c r="F27" s="124">
        <f>F25</f>
        <v>1198422.35</v>
      </c>
      <c r="G27" s="124"/>
      <c r="H27" s="125">
        <f>H25</f>
        <v>299605.59</v>
      </c>
      <c r="I27" s="124"/>
      <c r="J27" s="92">
        <f>J25</f>
        <v>898816.76</v>
      </c>
      <c r="K27" s="189"/>
      <c r="L27" s="152"/>
      <c r="M27" s="140"/>
    </row>
    <row r="28" spans="1:13" ht="12.75">
      <c r="A28" s="160">
        <v>7</v>
      </c>
      <c r="B28" s="183" t="s">
        <v>27</v>
      </c>
      <c r="C28" s="183" t="s">
        <v>28</v>
      </c>
      <c r="D28" s="126" t="s">
        <v>26</v>
      </c>
      <c r="E28" s="38">
        <f>SUM(E29:E30)</f>
        <v>506887.5</v>
      </c>
      <c r="F28" s="39">
        <f>SUM(F29:F30)</f>
        <v>282817.5</v>
      </c>
      <c r="G28" s="38"/>
      <c r="H28" s="70"/>
      <c r="I28" s="71"/>
      <c r="J28" s="16">
        <f>SUM(J29:J30)</f>
        <v>282817.5</v>
      </c>
      <c r="K28" s="166" t="s">
        <v>35</v>
      </c>
      <c r="L28" s="127">
        <v>242258.58</v>
      </c>
      <c r="M28" s="93">
        <v>85.7</v>
      </c>
    </row>
    <row r="29" spans="1:13" ht="12.75">
      <c r="A29" s="161"/>
      <c r="B29" s="184"/>
      <c r="C29" s="184"/>
      <c r="D29" s="2" t="s">
        <v>12</v>
      </c>
      <c r="E29" s="34">
        <v>500687.5</v>
      </c>
      <c r="F29" s="35">
        <v>276617.5</v>
      </c>
      <c r="G29" s="34"/>
      <c r="H29" s="30"/>
      <c r="I29" s="36"/>
      <c r="J29" s="60">
        <v>276617.5</v>
      </c>
      <c r="K29" s="167"/>
      <c r="L29" s="129">
        <v>236140.97</v>
      </c>
      <c r="M29" s="132">
        <v>85.4</v>
      </c>
    </row>
    <row r="30" spans="1:13" ht="13.5" thickBot="1">
      <c r="A30" s="162"/>
      <c r="B30" s="185"/>
      <c r="C30" s="185"/>
      <c r="D30" s="31" t="s">
        <v>13</v>
      </c>
      <c r="E30" s="32">
        <v>6200</v>
      </c>
      <c r="F30" s="107">
        <v>6200</v>
      </c>
      <c r="G30" s="32"/>
      <c r="H30" s="108"/>
      <c r="I30" s="109"/>
      <c r="J30" s="110">
        <v>6200</v>
      </c>
      <c r="K30" s="168"/>
      <c r="L30" s="128">
        <v>6117.61</v>
      </c>
      <c r="M30" s="94">
        <v>98.7</v>
      </c>
    </row>
    <row r="31" spans="1:13" ht="63.75">
      <c r="A31" s="161">
        <v>8</v>
      </c>
      <c r="B31" s="164">
        <v>851</v>
      </c>
      <c r="C31" s="164">
        <v>85195</v>
      </c>
      <c r="D31" s="100" t="s">
        <v>34</v>
      </c>
      <c r="E31" s="33">
        <v>20000</v>
      </c>
      <c r="F31" s="47">
        <v>6000</v>
      </c>
      <c r="G31" s="33">
        <v>6000</v>
      </c>
      <c r="H31" s="58"/>
      <c r="I31" s="59"/>
      <c r="J31" s="101"/>
      <c r="K31" s="188" t="s">
        <v>20</v>
      </c>
      <c r="L31" s="153">
        <v>0</v>
      </c>
      <c r="M31" s="136">
        <v>0</v>
      </c>
    </row>
    <row r="32" spans="1:13" ht="12.75">
      <c r="A32" s="161"/>
      <c r="B32" s="164"/>
      <c r="C32" s="164"/>
      <c r="D32" s="40" t="s">
        <v>12</v>
      </c>
      <c r="E32" s="41"/>
      <c r="F32" s="42"/>
      <c r="G32" s="41"/>
      <c r="H32" s="43"/>
      <c r="I32" s="44"/>
      <c r="J32" s="76"/>
      <c r="K32" s="167"/>
      <c r="L32" s="154"/>
      <c r="M32" s="137"/>
    </row>
    <row r="33" spans="1:13" ht="13.5" thickBot="1">
      <c r="A33" s="161"/>
      <c r="B33" s="164"/>
      <c r="C33" s="164"/>
      <c r="D33" s="40" t="s">
        <v>13</v>
      </c>
      <c r="E33" s="41">
        <v>20000</v>
      </c>
      <c r="F33" s="42">
        <v>6000</v>
      </c>
      <c r="G33" s="41">
        <v>6000</v>
      </c>
      <c r="H33" s="43"/>
      <c r="I33" s="44"/>
      <c r="J33" s="76"/>
      <c r="K33" s="189"/>
      <c r="L33" s="155"/>
      <c r="M33" s="138"/>
    </row>
    <row r="34" spans="1:13" ht="38.25">
      <c r="A34" s="160">
        <v>9</v>
      </c>
      <c r="B34" s="204">
        <v>900</v>
      </c>
      <c r="C34" s="160">
        <v>90001</v>
      </c>
      <c r="D34" s="10" t="s">
        <v>25</v>
      </c>
      <c r="E34" s="38">
        <f>E36+E38</f>
        <v>4204782.24</v>
      </c>
      <c r="F34" s="39">
        <f>F36+F38</f>
        <v>3958724.43</v>
      </c>
      <c r="G34" s="16">
        <f>G36+G38</f>
        <v>715679.48</v>
      </c>
      <c r="H34" s="17">
        <v>830866.47</v>
      </c>
      <c r="I34" s="65"/>
      <c r="J34" s="79">
        <v>2412178.48</v>
      </c>
      <c r="K34" s="166" t="s">
        <v>20</v>
      </c>
      <c r="L34" s="156">
        <v>2977186.54</v>
      </c>
      <c r="M34" s="139">
        <v>75.2</v>
      </c>
    </row>
    <row r="35" spans="1:13" ht="12.75">
      <c r="A35" s="161"/>
      <c r="B35" s="205"/>
      <c r="C35" s="161"/>
      <c r="D35" s="40" t="s">
        <v>12</v>
      </c>
      <c r="E35" s="34"/>
      <c r="F35" s="35"/>
      <c r="G35" s="57"/>
      <c r="H35" s="6"/>
      <c r="I35" s="60"/>
      <c r="J35" s="80"/>
      <c r="K35" s="167"/>
      <c r="L35" s="157"/>
      <c r="M35" s="140"/>
    </row>
    <row r="36" spans="1:13" ht="13.5" thickBot="1">
      <c r="A36" s="161"/>
      <c r="B36" s="205"/>
      <c r="C36" s="162"/>
      <c r="D36" s="45" t="s">
        <v>13</v>
      </c>
      <c r="E36" s="46">
        <v>3739102.76</v>
      </c>
      <c r="F36" s="46">
        <v>3493044.95</v>
      </c>
      <c r="G36" s="13">
        <v>250000</v>
      </c>
      <c r="H36" s="67">
        <v>830866.47</v>
      </c>
      <c r="I36" s="68"/>
      <c r="J36" s="81">
        <v>2412178.48</v>
      </c>
      <c r="K36" s="167"/>
      <c r="L36" s="157"/>
      <c r="M36" s="140"/>
    </row>
    <row r="37" spans="1:13" ht="12.75">
      <c r="A37" s="161"/>
      <c r="B37" s="205"/>
      <c r="C37" s="186">
        <v>90019</v>
      </c>
      <c r="D37" s="69" t="s">
        <v>12</v>
      </c>
      <c r="E37" s="61"/>
      <c r="F37" s="61"/>
      <c r="G37" s="62"/>
      <c r="H37" s="4"/>
      <c r="I37" s="65"/>
      <c r="J37" s="82"/>
      <c r="K37" s="167"/>
      <c r="L37" s="157"/>
      <c r="M37" s="140"/>
    </row>
    <row r="38" spans="1:13" ht="13.5" thickBot="1">
      <c r="A38" s="162"/>
      <c r="B38" s="206"/>
      <c r="C38" s="187"/>
      <c r="D38" s="31" t="s">
        <v>13</v>
      </c>
      <c r="E38" s="32">
        <v>465679.48</v>
      </c>
      <c r="F38" s="32">
        <v>465679.48</v>
      </c>
      <c r="G38" s="8">
        <v>465679.48</v>
      </c>
      <c r="H38" s="67"/>
      <c r="I38" s="68"/>
      <c r="J38" s="81"/>
      <c r="K38" s="168"/>
      <c r="L38" s="158"/>
      <c r="M38" s="141"/>
    </row>
    <row r="39" spans="1:13" ht="25.5">
      <c r="A39" s="161">
        <v>10</v>
      </c>
      <c r="B39" s="164">
        <v>900</v>
      </c>
      <c r="C39" s="164">
        <v>90002</v>
      </c>
      <c r="D39" s="100" t="s">
        <v>30</v>
      </c>
      <c r="E39" s="33">
        <f>E41</f>
        <v>322776.31</v>
      </c>
      <c r="F39" s="47">
        <f>F41</f>
        <v>322776.31</v>
      </c>
      <c r="G39" s="74">
        <f>SUM(G40:G41)</f>
        <v>141537.13</v>
      </c>
      <c r="H39" s="91"/>
      <c r="I39" s="111"/>
      <c r="J39" s="74">
        <f>SUM(J40:J41)</f>
        <v>181239.18</v>
      </c>
      <c r="K39" s="188" t="s">
        <v>20</v>
      </c>
      <c r="L39" s="159">
        <v>310390.29</v>
      </c>
      <c r="M39" s="136">
        <v>96.2</v>
      </c>
    </row>
    <row r="40" spans="1:13" ht="12.75">
      <c r="A40" s="161"/>
      <c r="B40" s="164"/>
      <c r="C40" s="164"/>
      <c r="D40" s="40" t="s">
        <v>12</v>
      </c>
      <c r="E40" s="34"/>
      <c r="F40" s="35"/>
      <c r="G40" s="57"/>
      <c r="H40" s="6"/>
      <c r="I40" s="60"/>
      <c r="J40" s="60"/>
      <c r="K40" s="167"/>
      <c r="L40" s="159"/>
      <c r="M40" s="137"/>
    </row>
    <row r="41" spans="1:13" ht="13.5" thickBot="1">
      <c r="A41" s="161"/>
      <c r="B41" s="164"/>
      <c r="C41" s="164"/>
      <c r="D41" s="40" t="s">
        <v>13</v>
      </c>
      <c r="E41" s="41">
        <v>322776.31</v>
      </c>
      <c r="F41" s="41">
        <v>322776.31</v>
      </c>
      <c r="G41" s="20">
        <v>141537.13</v>
      </c>
      <c r="H41" s="21"/>
      <c r="I41" s="113"/>
      <c r="J41" s="113">
        <v>181239.18</v>
      </c>
      <c r="K41" s="189"/>
      <c r="L41" s="159"/>
      <c r="M41" s="138"/>
    </row>
    <row r="42" spans="1:13" ht="38.25">
      <c r="A42" s="160">
        <v>11</v>
      </c>
      <c r="B42" s="163">
        <v>900</v>
      </c>
      <c r="C42" s="163">
        <v>90095</v>
      </c>
      <c r="D42" s="10" t="s">
        <v>31</v>
      </c>
      <c r="E42" s="39">
        <v>4145499.43</v>
      </c>
      <c r="F42" s="39">
        <v>1509137.51</v>
      </c>
      <c r="G42" s="72"/>
      <c r="H42" s="16">
        <v>202653.75</v>
      </c>
      <c r="I42" s="66">
        <v>81655.24</v>
      </c>
      <c r="J42" s="66">
        <v>1224828.52</v>
      </c>
      <c r="K42" s="166" t="s">
        <v>20</v>
      </c>
      <c r="L42" s="169">
        <v>0</v>
      </c>
      <c r="M42" s="142">
        <v>0</v>
      </c>
    </row>
    <row r="43" spans="1:13" ht="12.75">
      <c r="A43" s="161"/>
      <c r="B43" s="164"/>
      <c r="C43" s="164"/>
      <c r="D43" s="40" t="s">
        <v>12</v>
      </c>
      <c r="E43" s="34"/>
      <c r="F43" s="35"/>
      <c r="G43" s="64"/>
      <c r="H43" s="57"/>
      <c r="I43" s="60"/>
      <c r="J43" s="60"/>
      <c r="K43" s="167"/>
      <c r="L43" s="170"/>
      <c r="M43" s="143"/>
    </row>
    <row r="44" spans="1:13" ht="13.5" thickBot="1">
      <c r="A44" s="162"/>
      <c r="B44" s="165"/>
      <c r="C44" s="165"/>
      <c r="D44" s="45" t="s">
        <v>13</v>
      </c>
      <c r="E44" s="32">
        <v>4145499.43</v>
      </c>
      <c r="F44" s="32">
        <f>F42</f>
        <v>1509137.51</v>
      </c>
      <c r="G44" s="73"/>
      <c r="H44" s="8">
        <f>H42</f>
        <v>202653.75</v>
      </c>
      <c r="I44" s="8">
        <f>I42</f>
        <v>81655.24</v>
      </c>
      <c r="J44" s="8">
        <f>J42</f>
        <v>1224828.52</v>
      </c>
      <c r="K44" s="168"/>
      <c r="L44" s="171"/>
      <c r="M44" s="144"/>
    </row>
    <row r="45" spans="1:13" ht="13.5" thickBot="1">
      <c r="A45" s="115" t="s">
        <v>14</v>
      </c>
      <c r="B45" s="116"/>
      <c r="C45" s="116"/>
      <c r="D45" s="117"/>
      <c r="E45" s="118">
        <f aca="true" t="shared" si="0" ref="E45:J45">E10+E13+E16+E19+E25+E28+E31+E34+E39+E42+E22</f>
        <v>14200300.450000001</v>
      </c>
      <c r="F45" s="118">
        <f t="shared" si="0"/>
        <v>10926810.72</v>
      </c>
      <c r="G45" s="118">
        <f t="shared" si="0"/>
        <v>1065097.95</v>
      </c>
      <c r="H45" s="118">
        <f t="shared" si="0"/>
        <v>2982222.39</v>
      </c>
      <c r="I45" s="118">
        <f t="shared" si="0"/>
        <v>81655.24</v>
      </c>
      <c r="J45" s="119">
        <f t="shared" si="0"/>
        <v>6797835.139999999</v>
      </c>
      <c r="K45" s="120"/>
      <c r="L45" s="133">
        <v>8136374.99</v>
      </c>
      <c r="M45" s="114">
        <v>74.5</v>
      </c>
    </row>
    <row r="46" spans="1:13" ht="13.5" thickBot="1">
      <c r="A46" s="49"/>
      <c r="B46" s="50"/>
      <c r="C46" s="50"/>
      <c r="D46" s="51" t="s">
        <v>12</v>
      </c>
      <c r="E46" s="122">
        <f>SUM(E40+E35+E32+E29+E20+E26+E17+E14+E11+E43)</f>
        <v>500687.5</v>
      </c>
      <c r="F46" s="52">
        <f>SUM(F40+F35+F32+F29+F20+F26+F17+F14+F11+F43)</f>
        <v>276617.5</v>
      </c>
      <c r="G46" s="52">
        <f>SUM(G40+G35+G32+G29+G20+G26+G17+G14+G11+G43)</f>
        <v>0</v>
      </c>
      <c r="H46" s="52">
        <f>SUM(H40+H35+H32+H29+H20+H26+H17+H14+H11+H43)</f>
        <v>0</v>
      </c>
      <c r="I46" s="52">
        <f>SUM(I40+I35+I32+I29+I20+I26+I17+I14+I11+I43)</f>
        <v>0</v>
      </c>
      <c r="J46" s="78">
        <f>SUM(J40+J35+J32+J29+J20+J26+J17+J14+J11+J43)</f>
        <v>276617.5</v>
      </c>
      <c r="K46" s="123"/>
      <c r="L46" s="134">
        <v>236140.97</v>
      </c>
      <c r="M46" s="135">
        <v>85.4</v>
      </c>
    </row>
    <row r="47" spans="1:13" ht="13.5" thickBot="1">
      <c r="A47" s="53"/>
      <c r="B47" s="54"/>
      <c r="C47" s="54"/>
      <c r="D47" s="55" t="s">
        <v>13</v>
      </c>
      <c r="E47" s="48">
        <f aca="true" t="shared" si="1" ref="E47:J47">SUM(E41+E38+E33+E30+E27+E21+E18+E15+E12+E44+E36+E24)</f>
        <v>13699612.95</v>
      </c>
      <c r="F47" s="48">
        <f t="shared" si="1"/>
        <v>10650193.219999999</v>
      </c>
      <c r="G47" s="48">
        <f t="shared" si="1"/>
        <v>1065097.95</v>
      </c>
      <c r="H47" s="48">
        <f t="shared" si="1"/>
        <v>2982222.3899999997</v>
      </c>
      <c r="I47" s="48">
        <f t="shared" si="1"/>
        <v>81655.24</v>
      </c>
      <c r="J47" s="77">
        <f t="shared" si="1"/>
        <v>6521217.64</v>
      </c>
      <c r="K47" s="121"/>
      <c r="L47" s="48">
        <v>7900234.02</v>
      </c>
      <c r="M47" s="112">
        <v>74.2</v>
      </c>
    </row>
    <row r="48" spans="1:13" ht="12.75">
      <c r="A48" s="28"/>
      <c r="B48" s="28"/>
      <c r="C48" s="28"/>
      <c r="D48" s="28"/>
      <c r="E48" s="29"/>
      <c r="F48" s="28"/>
      <c r="G48" s="28"/>
      <c r="H48" s="29"/>
      <c r="I48" s="28"/>
      <c r="J48" s="28"/>
      <c r="K48" s="28"/>
      <c r="L48" s="75"/>
      <c r="M48" s="75"/>
    </row>
    <row r="49" spans="1:13" ht="12.75">
      <c r="A49" s="28" t="s">
        <v>15</v>
      </c>
      <c r="B49" s="28"/>
      <c r="C49" s="28"/>
      <c r="D49" s="28"/>
      <c r="E49" s="28"/>
      <c r="F49" s="28"/>
      <c r="G49" s="28"/>
      <c r="H49" s="29"/>
      <c r="I49" s="28"/>
      <c r="J49" s="28"/>
      <c r="K49" s="28"/>
      <c r="L49" s="75"/>
      <c r="M49" s="75"/>
    </row>
    <row r="50" spans="1:11" ht="12.75">
      <c r="A50" s="28" t="s">
        <v>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>
      <c r="A51" s="28" t="s">
        <v>17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.75">
      <c r="A52" s="28" t="s">
        <v>18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5" ht="12.75">
      <c r="A55" s="28"/>
    </row>
    <row r="56" ht="12.75">
      <c r="A56" s="28"/>
    </row>
  </sheetData>
  <sheetProtection/>
  <mergeCells count="80">
    <mergeCell ref="K42:K44"/>
    <mergeCell ref="B34:B38"/>
    <mergeCell ref="B25:B27"/>
    <mergeCell ref="C25:C27"/>
    <mergeCell ref="A34:A38"/>
    <mergeCell ref="K28:K30"/>
    <mergeCell ref="A42:A44"/>
    <mergeCell ref="B42:B44"/>
    <mergeCell ref="C42:C44"/>
    <mergeCell ref="K39:K41"/>
    <mergeCell ref="A3:A8"/>
    <mergeCell ref="B3:B8"/>
    <mergeCell ref="C3:C8"/>
    <mergeCell ref="D3:D8"/>
    <mergeCell ref="E3:E8"/>
    <mergeCell ref="F3:J3"/>
    <mergeCell ref="G5:G8"/>
    <mergeCell ref="H5:H8"/>
    <mergeCell ref="I5:I8"/>
    <mergeCell ref="K34:K38"/>
    <mergeCell ref="F4:F8"/>
    <mergeCell ref="G4:J4"/>
    <mergeCell ref="J5:J8"/>
    <mergeCell ref="K31:K33"/>
    <mergeCell ref="K3:K8"/>
    <mergeCell ref="A25:A27"/>
    <mergeCell ref="A28:A30"/>
    <mergeCell ref="K10:K12"/>
    <mergeCell ref="K19:K21"/>
    <mergeCell ref="K25:K27"/>
    <mergeCell ref="K13:K15"/>
    <mergeCell ref="K16:K18"/>
    <mergeCell ref="A10:A12"/>
    <mergeCell ref="B10:B12"/>
    <mergeCell ref="C10:C12"/>
    <mergeCell ref="A39:A41"/>
    <mergeCell ref="B39:B41"/>
    <mergeCell ref="C39:C41"/>
    <mergeCell ref="C28:C30"/>
    <mergeCell ref="B28:B30"/>
    <mergeCell ref="C31:C33"/>
    <mergeCell ref="B31:B33"/>
    <mergeCell ref="C37:C38"/>
    <mergeCell ref="A31:A33"/>
    <mergeCell ref="C34:C36"/>
    <mergeCell ref="B13:B15"/>
    <mergeCell ref="A19:A21"/>
    <mergeCell ref="C13:C15"/>
    <mergeCell ref="A16:A18"/>
    <mergeCell ref="B16:B18"/>
    <mergeCell ref="C16:C18"/>
    <mergeCell ref="B19:B21"/>
    <mergeCell ref="C19:C21"/>
    <mergeCell ref="L42:L44"/>
    <mergeCell ref="L3:L8"/>
    <mergeCell ref="L10:L12"/>
    <mergeCell ref="L13:L15"/>
    <mergeCell ref="L16:L18"/>
    <mergeCell ref="L19:L21"/>
    <mergeCell ref="L22:L24"/>
    <mergeCell ref="A1:L2"/>
    <mergeCell ref="L25:L27"/>
    <mergeCell ref="L31:L33"/>
    <mergeCell ref="L34:L38"/>
    <mergeCell ref="L39:L41"/>
    <mergeCell ref="A22:A24"/>
    <mergeCell ref="B22:B24"/>
    <mergeCell ref="C22:C24"/>
    <mergeCell ref="K22:K24"/>
    <mergeCell ref="A13:A15"/>
    <mergeCell ref="M31:M33"/>
    <mergeCell ref="M34:M38"/>
    <mergeCell ref="M39:M41"/>
    <mergeCell ref="M42:M44"/>
    <mergeCell ref="M3:M8"/>
    <mergeCell ref="M10:M12"/>
    <mergeCell ref="M16:M18"/>
    <mergeCell ref="M19:M21"/>
    <mergeCell ref="M22:M24"/>
    <mergeCell ref="M25:M27"/>
  </mergeCells>
  <printOptions horizontalCentered="1" verticalCentered="1"/>
  <pageMargins left="0" right="0" top="0.7480314960629921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Górski</dc:creator>
  <cp:keywords/>
  <dc:description/>
  <cp:lastModifiedBy>PC</cp:lastModifiedBy>
  <cp:lastPrinted>2019-03-13T12:23:43Z</cp:lastPrinted>
  <dcterms:created xsi:type="dcterms:W3CDTF">2010-11-09T12:27:23Z</dcterms:created>
  <dcterms:modified xsi:type="dcterms:W3CDTF">2019-03-13T12:37:46Z</dcterms:modified>
  <cp:category/>
  <cp:version/>
  <cp:contentType/>
  <cp:contentStatus/>
</cp:coreProperties>
</file>